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1484d3947620052/Personal Files/Crypto Tracker/"/>
    </mc:Choice>
  </mc:AlternateContent>
  <xr:revisionPtr revIDLastSave="9" documentId="8_{A28D7942-E46C-452A-A58C-63757898C824}" xr6:coauthVersionLast="47" xr6:coauthVersionMax="47" xr10:uidLastSave="{8A86D3FF-B797-48DD-BBBC-14FF5E72B80C}"/>
  <bookViews>
    <workbookView xWindow="-108" yWindow="-108" windowWidth="23256" windowHeight="12456" xr2:uid="{00000000-000D-0000-FFFF-FFFF00000000}"/>
  </bookViews>
  <sheets>
    <sheet name="Crypto Tracker" sheetId="1" r:id="rId1"/>
    <sheet name="Dashboard" sheetId="2" r:id="rId2"/>
  </sheets>
  <definedNames>
    <definedName name="_xlnm._FilterDatabase" localSheetId="0" hidden="1">'Crypto Tracker'!$A$1:$I$1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H10" i="1"/>
  <c r="H7" i="1"/>
  <c r="I7" i="1"/>
  <c r="H8" i="1"/>
  <c r="I8" i="1"/>
  <c r="H9" i="1"/>
  <c r="I9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3" i="1"/>
  <c r="I3" i="1"/>
  <c r="I2" i="1"/>
  <c r="I5" i="1"/>
  <c r="I6" i="1"/>
  <c r="H5" i="1"/>
  <c r="H6" i="1"/>
  <c r="H2" i="1"/>
  <c r="B5" i="2"/>
  <c r="B4" i="2"/>
  <c r="B6" i="2"/>
  <c r="B7" i="2"/>
  <c r="B8" i="2" l="1"/>
  <c r="B9" i="2"/>
</calcChain>
</file>

<file path=xl/sharedStrings.xml><?xml version="1.0" encoding="utf-8"?>
<sst xmlns="http://schemas.openxmlformats.org/spreadsheetml/2006/main" count="83" uniqueCount="45">
  <si>
    <t>Referral</t>
  </si>
  <si>
    <t>Program Name</t>
  </si>
  <si>
    <t>Active (Y/N)</t>
  </si>
  <si>
    <t>Min Investment (USD)</t>
  </si>
  <si>
    <t>Total Invested (USD)</t>
  </si>
  <si>
    <t>Profit (USD)</t>
  </si>
  <si>
    <t>Loss (USD)</t>
  </si>
  <si>
    <t>Y</t>
  </si>
  <si>
    <t>📊 Crypto Revenue Summary</t>
  </si>
  <si>
    <t>Metric</t>
  </si>
  <si>
    <t>Value</t>
  </si>
  <si>
    <t>Total Invested</t>
  </si>
  <si>
    <t>Total Profit</t>
  </si>
  <si>
    <t>Total Loss</t>
  </si>
  <si>
    <t>Net Profit/Loss</t>
  </si>
  <si>
    <t>Profit %</t>
  </si>
  <si>
    <t>Loss %</t>
  </si>
  <si>
    <t>Investment Period (Days)</t>
  </si>
  <si>
    <t>Rate (Daily)</t>
  </si>
  <si>
    <t>Loss (USD) - Reason</t>
  </si>
  <si>
    <t>Other</t>
  </si>
  <si>
    <t>🔗 E - Estate Tokenization</t>
  </si>
  <si>
    <t>E - Estate Tokenization</t>
  </si>
  <si>
    <t>🔗 Bitton (TON Staking)</t>
  </si>
  <si>
    <t>Bitton (TON Staking)</t>
  </si>
  <si>
    <t>🔗 BitNest Staking</t>
  </si>
  <si>
    <t>BitNest Staking</t>
  </si>
  <si>
    <t>🔗 BytNex Staking</t>
  </si>
  <si>
    <t>BytNex Staking</t>
  </si>
  <si>
    <t>🔗 Veritas Vault Staking</t>
  </si>
  <si>
    <t>Veritas Vault Staking</t>
  </si>
  <si>
    <t>🔗 Zionix Global Trading Bot</t>
  </si>
  <si>
    <t>Zionix Global Trading Bot</t>
  </si>
  <si>
    <t>🔗 XRP AI Bot</t>
  </si>
  <si>
    <t>XRP AI Bot</t>
  </si>
  <si>
    <t>🔗 MEV Bot Trading</t>
  </si>
  <si>
    <t>MEV Bot Trading</t>
  </si>
  <si>
    <t>Origin Defi Staking</t>
  </si>
  <si>
    <t>🔗 Origin Defi Staking</t>
  </si>
  <si>
    <t>🔗 Smart 50 Club Staking</t>
  </si>
  <si>
    <t>Smart 50 Club Staking</t>
  </si>
  <si>
    <t>🔗 Aurum Trading</t>
  </si>
  <si>
    <t>Aurum Trading</t>
  </si>
  <si>
    <t>Sosana Staking</t>
  </si>
  <si>
    <t>🔗 Sosana Staking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</si>
</sst>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2"/>
      <color theme="10"/>
      <name val="Calibri"/>
      <family val="2"/>
      <scheme val="minor"/>
    </font>
    <font>
      <b/>
      <sz val="14"/>
      <name val="Calibr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E90FF"/>
        <bgColor rgb="FF1E90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Alignment="1">
      <alignment vertical="center"/>
    </xf>
    <xf numFmtId="0" fontId="0" fillId="0" borderId="1" xfId="0" applyBorder="1"/>
    <xf numFmtId="4" fontId="0" fillId="0" borderId="1" xfId="0" applyNumberFormat="1" applyBorder="1"/>
    <xf numFmtId="9" fontId="0" fillId="0" borderId="1" xfId="2" applyFont="1" applyBorder="1"/>
    <xf numFmtId="0" fontId="1" fillId="2" borderId="0" xfId="0" applyFont="1" applyFill="1" applyAlignment="1">
      <alignment horizontal="center" vertical="center" wrapText="1" readingOrder="1"/>
    </xf>
    <xf numFmtId="0" fontId="1" fillId="2" borderId="0" xfId="0" applyFont="1" applyFill="1" applyAlignment="1">
      <alignment horizontal="centerContinuous" vertical="center" wrapText="1" readingOrder="1"/>
    </xf>
    <xf numFmtId="0" fontId="2" fillId="0" borderId="0" xfId="1"/>
    <xf numFmtId="0" fontId="3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Profit vs Loss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Dashboard!$A$5:$A$6</c:f>
              <c:strCache>
                <c:ptCount val="2"/>
                <c:pt idx="0">
                  <c:v>Total Profit</c:v>
                </c:pt>
                <c:pt idx="1">
                  <c:v>Total Loss</c:v>
                </c:pt>
              </c:strCache>
            </c:strRef>
          </c:cat>
          <c:val>
            <c:numRef>
              <c:f>Dashboard!$B$5:$B$6</c:f>
              <c:numCache>
                <c:formatCode>#,##0.00</c:formatCode>
                <c:ptCount val="2"/>
                <c:pt idx="0">
                  <c:v>117.90840000000001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7-4E31-8F17-472BBD83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</xdr:colOff>
      <xdr:row>2</xdr:row>
      <xdr:rowOff>7620</xdr:rowOff>
    </xdr:from>
    <xdr:ext cx="545592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xmev.io/ai?inviteCode=PAT9LRG2" TargetMode="External"/><Relationship Id="rId13" Type="http://schemas.openxmlformats.org/officeDocument/2006/relationships/hyperlink" Target="https://rebrandxpress.com/rb/?ref=K5TWZ" TargetMode="External"/><Relationship Id="rId3" Type="http://schemas.openxmlformats.org/officeDocument/2006/relationships/hyperlink" Target="https://www.ultimatepassiveprofit.com/legacywealth/?refctex=C0531604317" TargetMode="External"/><Relationship Id="rId7" Type="http://schemas.openxmlformats.org/officeDocument/2006/relationships/hyperlink" Target="https://impact1million.com/?ref=jamespeddie90" TargetMode="External"/><Relationship Id="rId12" Type="http://schemas.openxmlformats.org/officeDocument/2006/relationships/hyperlink" Target="https://backoffice.aurum.foundation/u/YWDRT8" TargetMode="External"/><Relationship Id="rId2" Type="http://schemas.openxmlformats.org/officeDocument/2006/relationships/hyperlink" Target="https://team256.com/bitton/?id=1GV9-TYPT" TargetMode="External"/><Relationship Id="rId16" Type="http://schemas.openxmlformats.org/officeDocument/2006/relationships/hyperlink" Target="https://rebrandxpress.com/rb/?ref=K5TWZ" TargetMode="External"/><Relationship Id="rId1" Type="http://schemas.openxmlformats.org/officeDocument/2006/relationships/hyperlink" Target="https://e-estate.co/agent/246577145539" TargetMode="External"/><Relationship Id="rId6" Type="http://schemas.openxmlformats.org/officeDocument/2006/relationships/hyperlink" Target="https://www.ultimatepassiveprofit.com/advancetech/?refzx=XU0133JL" TargetMode="External"/><Relationship Id="rId11" Type="http://schemas.openxmlformats.org/officeDocument/2006/relationships/hyperlink" Target="https://dapp.sosana.io/?ref=5Y4I_MHW287D8" TargetMode="External"/><Relationship Id="rId5" Type="http://schemas.openxmlformats.org/officeDocument/2006/relationships/hyperlink" Target="https://veritasvaultlaunch.com/presentation/?ref=0x040Bc20b2B71E6b1C7FEdA7B10D10c9E2F9f38c3" TargetMode="External"/><Relationship Id="rId15" Type="http://schemas.openxmlformats.org/officeDocument/2006/relationships/hyperlink" Target="https://rebrandxpress.com/rb/?ref=K5TWZ" TargetMode="External"/><Relationship Id="rId10" Type="http://schemas.openxmlformats.org/officeDocument/2006/relationships/hyperlink" Target="https://app.smart50.club/ref/autopilotraffic" TargetMode="External"/><Relationship Id="rId4" Type="http://schemas.openxmlformats.org/officeDocument/2006/relationships/hyperlink" Target="https://e-estate.co/agent/246577145539" TargetMode="External"/><Relationship Id="rId9" Type="http://schemas.openxmlformats.org/officeDocument/2006/relationships/hyperlink" Target="https://origindefi.io/" TargetMode="External"/><Relationship Id="rId14" Type="http://schemas.openxmlformats.org/officeDocument/2006/relationships/hyperlink" Target="https://rebrandxpress.com/rb/?ref=K5TW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workbookViewId="0">
      <pane ySplit="1" topLeftCell="A2" activePane="bottomLeft" state="frozen"/>
      <selection pane="bottomLeft" activeCell="A15" sqref="A15"/>
    </sheetView>
  </sheetViews>
  <sheetFormatPr defaultColWidth="0" defaultRowHeight="14.4" zeroHeight="1" x14ac:dyDescent="0.3"/>
  <cols>
    <col min="1" max="1" width="26.6640625" customWidth="1"/>
    <col min="2" max="2" width="22" customWidth="1"/>
    <col min="3" max="3" width="16" customWidth="1"/>
    <col min="4" max="4" width="27.77734375" customWidth="1"/>
    <col min="5" max="7" width="24" customWidth="1"/>
    <col min="8" max="8" width="16" customWidth="1"/>
    <col min="9" max="9" width="14" customWidth="1"/>
    <col min="10" max="10" width="22.77734375" customWidth="1"/>
    <col min="11" max="16384" width="8.88671875" hidden="1"/>
  </cols>
  <sheetData>
    <row r="1" spans="1:10" s="3" customFormat="1" ht="18" customHeight="1" x14ac:dyDescent="0.3">
      <c r="A1" s="7" t="s">
        <v>0</v>
      </c>
      <c r="B1" s="8" t="s">
        <v>1</v>
      </c>
      <c r="C1" s="7" t="s">
        <v>2</v>
      </c>
      <c r="D1" s="7" t="s">
        <v>17</v>
      </c>
      <c r="E1" s="7" t="s">
        <v>3</v>
      </c>
      <c r="F1" s="7" t="s">
        <v>4</v>
      </c>
      <c r="G1" s="7" t="s">
        <v>18</v>
      </c>
      <c r="H1" s="7" t="s">
        <v>5</v>
      </c>
      <c r="I1" s="7" t="s">
        <v>6</v>
      </c>
      <c r="J1" s="7" t="s">
        <v>19</v>
      </c>
    </row>
    <row r="2" spans="1:10" ht="15.6" x14ac:dyDescent="0.3">
      <c r="A2" s="9" t="s">
        <v>21</v>
      </c>
      <c r="B2" t="s">
        <v>22</v>
      </c>
      <c r="C2" t="s">
        <v>7</v>
      </c>
      <c r="D2">
        <v>30</v>
      </c>
      <c r="E2">
        <v>10</v>
      </c>
      <c r="F2">
        <v>117</v>
      </c>
      <c r="G2">
        <v>4.4000000000000003E-3</v>
      </c>
      <c r="H2">
        <f>($G2*$F2)*$D2</f>
        <v>15.444000000000001</v>
      </c>
      <c r="I2">
        <f>IF(OR($J2="Closed",$J2="Unable To Withdraw"),$F2,0)</f>
        <v>0</v>
      </c>
      <c r="J2" t="s">
        <v>20</v>
      </c>
    </row>
    <row r="3" spans="1:10" ht="15.6" x14ac:dyDescent="0.3">
      <c r="A3" s="9" t="s">
        <v>21</v>
      </c>
      <c r="B3" t="s">
        <v>22</v>
      </c>
      <c r="C3" t="s">
        <v>7</v>
      </c>
      <c r="D3">
        <v>30</v>
      </c>
      <c r="E3">
        <v>10</v>
      </c>
      <c r="F3">
        <v>24</v>
      </c>
      <c r="G3">
        <v>3.3E-3</v>
      </c>
      <c r="H3">
        <f>($G3*$F3)*$D3</f>
        <v>2.3759999999999999</v>
      </c>
      <c r="I3">
        <f>IF(OR($J3="Closed",$J3="Unable To Withdraw"),$F3,0)</f>
        <v>0</v>
      </c>
      <c r="J3" t="s">
        <v>20</v>
      </c>
    </row>
    <row r="4" spans="1:10" ht="15.6" x14ac:dyDescent="0.3">
      <c r="A4" s="9" t="s">
        <v>25</v>
      </c>
      <c r="B4" t="s">
        <v>26</v>
      </c>
      <c r="C4" t="s">
        <v>7</v>
      </c>
      <c r="D4">
        <v>28</v>
      </c>
      <c r="E4">
        <v>1</v>
      </c>
      <c r="F4">
        <v>326</v>
      </c>
      <c r="G4">
        <v>8.5000000000000006E-3</v>
      </c>
      <c r="H4">
        <f t="shared" ref="H4:H17" si="0">($G4*$F4)*$D4</f>
        <v>77.588000000000008</v>
      </c>
      <c r="I4">
        <f t="shared" ref="I4:I17" si="1">IF(OR($J4="Closed",$J4="Unable To Withdraw"),$F4,0)</f>
        <v>0</v>
      </c>
      <c r="J4" t="s">
        <v>20</v>
      </c>
    </row>
    <row r="5" spans="1:10" ht="15.6" x14ac:dyDescent="0.3">
      <c r="A5" s="9" t="s">
        <v>23</v>
      </c>
      <c r="B5" t="s">
        <v>24</v>
      </c>
      <c r="C5" t="s">
        <v>7</v>
      </c>
      <c r="D5">
        <v>30</v>
      </c>
      <c r="E5">
        <v>1</v>
      </c>
      <c r="F5">
        <v>13.87</v>
      </c>
      <c r="G5">
        <v>0.01</v>
      </c>
      <c r="H5">
        <f t="shared" si="0"/>
        <v>4.1609999999999996</v>
      </c>
      <c r="I5">
        <f t="shared" si="1"/>
        <v>0</v>
      </c>
      <c r="J5" t="s">
        <v>20</v>
      </c>
    </row>
    <row r="6" spans="1:10" ht="15.6" x14ac:dyDescent="0.3">
      <c r="A6" s="9" t="s">
        <v>27</v>
      </c>
      <c r="B6" t="s">
        <v>28</v>
      </c>
      <c r="C6" t="s">
        <v>7</v>
      </c>
      <c r="D6">
        <v>1095</v>
      </c>
      <c r="E6">
        <v>100</v>
      </c>
      <c r="F6">
        <v>100</v>
      </c>
      <c r="G6">
        <v>5.5999999999999999E-5</v>
      </c>
      <c r="H6">
        <f t="shared" si="0"/>
        <v>6.1319999999999997</v>
      </c>
      <c r="I6">
        <f t="shared" si="1"/>
        <v>0</v>
      </c>
      <c r="J6" t="s">
        <v>20</v>
      </c>
    </row>
    <row r="7" spans="1:10" ht="15.6" x14ac:dyDescent="0.3">
      <c r="A7" s="9" t="s">
        <v>29</v>
      </c>
      <c r="B7" t="s">
        <v>30</v>
      </c>
      <c r="C7" t="s">
        <v>7</v>
      </c>
      <c r="D7">
        <v>28</v>
      </c>
      <c r="E7">
        <v>1</v>
      </c>
      <c r="F7">
        <v>16</v>
      </c>
      <c r="G7">
        <v>4.4000000000000003E-3</v>
      </c>
      <c r="H7">
        <f t="shared" si="0"/>
        <v>1.9712000000000001</v>
      </c>
      <c r="I7">
        <f t="shared" si="1"/>
        <v>0</v>
      </c>
      <c r="J7" t="s">
        <v>20</v>
      </c>
    </row>
    <row r="8" spans="1:10" ht="15.6" x14ac:dyDescent="0.3">
      <c r="A8" s="9" t="s">
        <v>31</v>
      </c>
      <c r="B8" t="s">
        <v>32</v>
      </c>
      <c r="C8" t="s">
        <v>7</v>
      </c>
      <c r="D8">
        <v>30</v>
      </c>
      <c r="E8">
        <v>99</v>
      </c>
      <c r="F8">
        <v>0</v>
      </c>
      <c r="G8">
        <v>0.01</v>
      </c>
      <c r="H8">
        <f t="shared" si="0"/>
        <v>0</v>
      </c>
      <c r="I8">
        <f t="shared" si="1"/>
        <v>0</v>
      </c>
      <c r="J8" t="s">
        <v>20</v>
      </c>
    </row>
    <row r="9" spans="1:10" ht="15.6" x14ac:dyDescent="0.3">
      <c r="A9" s="9" t="s">
        <v>33</v>
      </c>
      <c r="B9" t="s">
        <v>34</v>
      </c>
      <c r="C9" t="s">
        <v>7</v>
      </c>
      <c r="D9">
        <v>10</v>
      </c>
      <c r="E9">
        <v>1</v>
      </c>
      <c r="F9">
        <v>55</v>
      </c>
      <c r="G9">
        <v>0.01</v>
      </c>
      <c r="H9">
        <f t="shared" si="0"/>
        <v>5.5</v>
      </c>
      <c r="I9">
        <f t="shared" si="1"/>
        <v>0</v>
      </c>
      <c r="J9" t="s">
        <v>20</v>
      </c>
    </row>
    <row r="10" spans="1:10" ht="15.6" x14ac:dyDescent="0.3">
      <c r="A10" s="9" t="s">
        <v>35</v>
      </c>
      <c r="B10" t="s">
        <v>36</v>
      </c>
      <c r="C10" t="s">
        <v>7</v>
      </c>
      <c r="D10">
        <v>7</v>
      </c>
      <c r="E10">
        <v>1</v>
      </c>
      <c r="F10">
        <v>27.15</v>
      </c>
      <c r="G10">
        <v>0.01</v>
      </c>
      <c r="H10">
        <f t="shared" si="0"/>
        <v>1.9005000000000001</v>
      </c>
      <c r="I10">
        <f t="shared" si="1"/>
        <v>0</v>
      </c>
      <c r="J10" t="s">
        <v>20</v>
      </c>
    </row>
    <row r="11" spans="1:10" ht="15.6" x14ac:dyDescent="0.3">
      <c r="A11" s="9" t="s">
        <v>38</v>
      </c>
      <c r="B11" t="s">
        <v>37</v>
      </c>
      <c r="C11" t="s">
        <v>7</v>
      </c>
      <c r="D11">
        <v>7</v>
      </c>
      <c r="E11">
        <v>1</v>
      </c>
      <c r="F11">
        <v>40.51</v>
      </c>
      <c r="G11">
        <v>0.01</v>
      </c>
      <c r="H11">
        <f t="shared" si="0"/>
        <v>2.8357000000000001</v>
      </c>
      <c r="I11">
        <f t="shared" si="1"/>
        <v>0</v>
      </c>
      <c r="J11" t="s">
        <v>20</v>
      </c>
    </row>
    <row r="12" spans="1:10" ht="15.6" x14ac:dyDescent="0.3">
      <c r="A12" s="9" t="s">
        <v>39</v>
      </c>
      <c r="B12" t="s">
        <v>40</v>
      </c>
      <c r="C12" t="s">
        <v>7</v>
      </c>
      <c r="D12">
        <v>30</v>
      </c>
      <c r="E12">
        <v>50</v>
      </c>
      <c r="F12">
        <v>0</v>
      </c>
      <c r="G12">
        <v>0.01</v>
      </c>
      <c r="H12">
        <f t="shared" si="0"/>
        <v>0</v>
      </c>
      <c r="I12">
        <f t="shared" si="1"/>
        <v>0</v>
      </c>
      <c r="J12" t="s">
        <v>20</v>
      </c>
    </row>
    <row r="13" spans="1:10" ht="15.6" x14ac:dyDescent="0.3">
      <c r="A13" s="9" t="s">
        <v>44</v>
      </c>
      <c r="B13" t="s">
        <v>43</v>
      </c>
      <c r="C13" t="s">
        <v>7</v>
      </c>
      <c r="D13">
        <v>30</v>
      </c>
      <c r="E13">
        <v>50</v>
      </c>
      <c r="F13">
        <v>0</v>
      </c>
      <c r="G13">
        <v>0.01</v>
      </c>
      <c r="H13">
        <f t="shared" si="0"/>
        <v>0</v>
      </c>
      <c r="I13">
        <f t="shared" si="1"/>
        <v>0</v>
      </c>
      <c r="J13" t="s">
        <v>20</v>
      </c>
    </row>
    <row r="14" spans="1:10" ht="15.6" x14ac:dyDescent="0.3">
      <c r="A14" s="9" t="s">
        <v>41</v>
      </c>
      <c r="B14" t="s">
        <v>42</v>
      </c>
      <c r="C14" t="s">
        <v>7</v>
      </c>
      <c r="D14">
        <v>30</v>
      </c>
      <c r="E14">
        <v>100</v>
      </c>
      <c r="F14">
        <v>0</v>
      </c>
      <c r="G14">
        <v>0</v>
      </c>
      <c r="H14">
        <f t="shared" si="0"/>
        <v>0</v>
      </c>
      <c r="I14">
        <f t="shared" si="1"/>
        <v>0</v>
      </c>
      <c r="J14" t="s">
        <v>20</v>
      </c>
    </row>
    <row r="15" spans="1:10" ht="15.6" x14ac:dyDescent="0.3">
      <c r="A15" s="9" t="s">
        <v>25</v>
      </c>
      <c r="B15" t="s">
        <v>26</v>
      </c>
      <c r="C15" t="s">
        <v>7</v>
      </c>
      <c r="D15">
        <v>0</v>
      </c>
      <c r="E15">
        <v>1</v>
      </c>
      <c r="F15">
        <v>0</v>
      </c>
      <c r="G15">
        <v>0</v>
      </c>
      <c r="H15">
        <f t="shared" si="0"/>
        <v>0</v>
      </c>
      <c r="I15">
        <f t="shared" si="1"/>
        <v>0</v>
      </c>
      <c r="J15" t="s">
        <v>20</v>
      </c>
    </row>
    <row r="16" spans="1:10" ht="15.6" x14ac:dyDescent="0.3">
      <c r="A16" s="9" t="s">
        <v>25</v>
      </c>
      <c r="B16" t="s">
        <v>26</v>
      </c>
      <c r="C16" t="s">
        <v>7</v>
      </c>
      <c r="D16">
        <v>0</v>
      </c>
      <c r="E16">
        <v>1</v>
      </c>
      <c r="F16">
        <v>0</v>
      </c>
      <c r="G16">
        <v>0</v>
      </c>
      <c r="H16">
        <f t="shared" si="0"/>
        <v>0</v>
      </c>
      <c r="I16">
        <f t="shared" si="1"/>
        <v>0</v>
      </c>
      <c r="J16" t="s">
        <v>20</v>
      </c>
    </row>
    <row r="17" spans="1:10" ht="15.6" x14ac:dyDescent="0.3">
      <c r="A17" s="9" t="s">
        <v>25</v>
      </c>
      <c r="B17" t="s">
        <v>26</v>
      </c>
      <c r="C17" t="s">
        <v>7</v>
      </c>
      <c r="D17">
        <v>0</v>
      </c>
      <c r="E17">
        <v>1</v>
      </c>
      <c r="F17">
        <v>0</v>
      </c>
      <c r="G17">
        <v>0</v>
      </c>
      <c r="H17">
        <f t="shared" si="0"/>
        <v>0</v>
      </c>
      <c r="I17">
        <f t="shared" si="1"/>
        <v>0</v>
      </c>
      <c r="J17" t="s">
        <v>20</v>
      </c>
    </row>
    <row r="18" spans="1:10" x14ac:dyDescent="0.3"/>
    <row r="19" spans="1:10" x14ac:dyDescent="0.3"/>
    <row r="20" spans="1:10" x14ac:dyDescent="0.3"/>
    <row r="21" spans="1:10" x14ac:dyDescent="0.3"/>
    <row r="22" spans="1:10" x14ac:dyDescent="0.3"/>
    <row r="23" spans="1:10" x14ac:dyDescent="0.3"/>
    <row r="24" spans="1:10" x14ac:dyDescent="0.3"/>
    <row r="25" spans="1:10" x14ac:dyDescent="0.3"/>
    <row r="26" spans="1:10" x14ac:dyDescent="0.3"/>
    <row r="27" spans="1:10" x14ac:dyDescent="0.3"/>
    <row r="28" spans="1:10" x14ac:dyDescent="0.3"/>
    <row r="29" spans="1:10" x14ac:dyDescent="0.3"/>
    <row r="30" spans="1:10" x14ac:dyDescent="0.3"/>
    <row r="31" spans="1:10" x14ac:dyDescent="0.3"/>
    <row r="32" spans="1:10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autoFilter ref="A1:I1" xr:uid="{00000000-0001-0000-0000-000000000000}"/>
  <dataValidations count="2">
    <dataValidation type="list" showInputMessage="1" showErrorMessage="1" sqref="J2:J17" xr:uid="{5231031D-897D-4C77-A3A6-94E69765F815}">
      <formula1>"Closed,Unable To Withdraw,Other"</formula1>
    </dataValidation>
    <dataValidation type="list" showInputMessage="1" showErrorMessage="1" sqref="C2:C17" xr:uid="{EDA2198B-A573-48D4-BA3B-BB81DE2DD326}">
      <formula1>"Y,N"</formula1>
    </dataValidation>
  </dataValidations>
  <hyperlinks>
    <hyperlink ref="A2" r:id="rId1" xr:uid="{00000000-0004-0000-0000-000000000000}"/>
    <hyperlink ref="A5" r:id="rId2" xr:uid="{00000000-0004-0000-0000-000001000000}"/>
    <hyperlink ref="A6" r:id="rId3" xr:uid="{00000000-0004-0000-0000-000002000000}"/>
    <hyperlink ref="A3" r:id="rId4" xr:uid="{B444BFB1-EA4E-459F-A6EE-DCBA68AA1B08}"/>
    <hyperlink ref="A7" r:id="rId5" xr:uid="{4ED98F65-DBFA-46B0-951F-D5838469DB2D}"/>
    <hyperlink ref="A8" r:id="rId6" xr:uid="{37C14EA6-14F7-442C-80FA-05336D9E754A}"/>
    <hyperlink ref="A9" r:id="rId7" xr:uid="{89362A4A-D3D5-4076-B95E-A6FDCBE9C0E6}"/>
    <hyperlink ref="A10" r:id="rId8" xr:uid="{C389B2C2-96B2-4319-9AD5-D4114E67097A}"/>
    <hyperlink ref="A11" r:id="rId9" location="/invite?code=0x040Bc20b2B71E6b1C7FEdA7B10D10c9E2F9f38c3" xr:uid="{D94D7A00-BB61-4612-BF42-BF9E9D4EFF35}"/>
    <hyperlink ref="A12" r:id="rId10" xr:uid="{08994FA8-DAA6-46E8-8955-776C82E7CD38}"/>
    <hyperlink ref="A13" r:id="rId11" xr:uid="{D953D04C-ACE5-4295-BBAC-61D96D08C4A0}"/>
    <hyperlink ref="A14" r:id="rId12" xr:uid="{A3E59048-220C-4F33-9551-485F899DAA21}"/>
    <hyperlink ref="A15" r:id="rId13" xr:uid="{0275BE1C-719B-44D5-96C5-ECBF3D1EC98C}"/>
    <hyperlink ref="A16" r:id="rId14" xr:uid="{B6CBCAD3-6A5D-47C3-9BB3-65A83821559D}"/>
    <hyperlink ref="A17" r:id="rId15" xr:uid="{B6835325-FA0F-465D-8C00-2EB0E3771DE8}"/>
    <hyperlink ref="A4" r:id="rId16" xr:uid="{C05E103F-F46D-474A-9E10-8D3DD3B5F9CD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workbookViewId="0">
      <pane ySplit="1" topLeftCell="A2" activePane="bottomLeft" state="frozen"/>
      <selection pane="bottomLeft" activeCell="B16" sqref="B16"/>
    </sheetView>
  </sheetViews>
  <sheetFormatPr defaultColWidth="0" defaultRowHeight="14.4" zeroHeight="1" x14ac:dyDescent="0.3"/>
  <cols>
    <col min="1" max="1" width="18" customWidth="1"/>
    <col min="2" max="2" width="15.5546875" customWidth="1"/>
    <col min="3" max="3" width="4.44140625" customWidth="1"/>
    <col min="4" max="12" width="8.88671875" customWidth="1"/>
    <col min="13" max="13" width="3.21875" customWidth="1"/>
    <col min="14" max="16384" width="8.88671875" hidden="1"/>
  </cols>
  <sheetData>
    <row r="1" spans="1:12" ht="18" x14ac:dyDescent="0.3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" x14ac:dyDescent="0.35">
      <c r="A2" s="1"/>
    </row>
    <row r="3" spans="1:12" x14ac:dyDescent="0.3">
      <c r="A3" s="2" t="s">
        <v>9</v>
      </c>
      <c r="B3" s="2" t="s">
        <v>10</v>
      </c>
    </row>
    <row r="4" spans="1:12" x14ac:dyDescent="0.3">
      <c r="A4" s="4" t="s">
        <v>11</v>
      </c>
      <c r="B4" s="5">
        <f>SUM('Crypto Tracker'!$F2:$F1001)</f>
        <v>719.53</v>
      </c>
    </row>
    <row r="5" spans="1:12" x14ac:dyDescent="0.3">
      <c r="A5" s="4" t="s">
        <v>12</v>
      </c>
      <c r="B5" s="5">
        <f>SUM('Crypto Tracker'!$H2:$H1001)</f>
        <v>117.90840000000001</v>
      </c>
    </row>
    <row r="6" spans="1:12" x14ac:dyDescent="0.3">
      <c r="A6" s="4" t="s">
        <v>13</v>
      </c>
      <c r="B6" s="5">
        <f>SUM('Crypto Tracker'!$I2:$I1001)</f>
        <v>0</v>
      </c>
    </row>
    <row r="7" spans="1:12" x14ac:dyDescent="0.3">
      <c r="A7" s="4" t="s">
        <v>14</v>
      </c>
      <c r="B7" s="5">
        <f>$B$4-$B$5</f>
        <v>601.62159999999994</v>
      </c>
    </row>
    <row r="8" spans="1:12" x14ac:dyDescent="0.3">
      <c r="A8" s="4" t="s">
        <v>15</v>
      </c>
      <c r="B8" s="6">
        <f>IF(B3=0,0,$B$5/$B$4)</f>
        <v>0.16386863647102973</v>
      </c>
    </row>
    <row r="9" spans="1:12" x14ac:dyDescent="0.3">
      <c r="A9" s="4" t="s">
        <v>16</v>
      </c>
      <c r="B9" s="6">
        <f>IF(B3=0,0,$B$6/$B$4)</f>
        <v>0</v>
      </c>
    </row>
    <row r="10" spans="1:12" x14ac:dyDescent="0.3"/>
    <row r="11" spans="1:12" x14ac:dyDescent="0.3"/>
    <row r="12" spans="1:12" x14ac:dyDescent="0.3"/>
    <row r="13" spans="1:12" x14ac:dyDescent="0.3"/>
    <row r="14" spans="1:12" x14ac:dyDescent="0.3"/>
    <row r="15" spans="1:12" x14ac:dyDescent="0.3"/>
    <row r="16" spans="1:12" x14ac:dyDescent="0.3"/>
    <row r="17" x14ac:dyDescent="0.3"/>
    <row r="18" x14ac:dyDescent="0.3"/>
  </sheetData>
  <mergeCells count="1">
    <mergeCell ref="A1:L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Crypto Tracker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Thandile Mafu</cp:lastModifiedBy>
  <dcterms:created xsi:type="dcterms:W3CDTF">2025-11-10T20:34:56Z</dcterms:created>
  <dcterms:modified xsi:type="dcterms:W3CDTF">2025-11-16T11:07:14Z</dcterms:modified>
</cp:coreProperties>
</file>